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3725" windowHeight="4815" tabRatio="936" firstSheet="2" activeTab="9"/>
  </bookViews>
  <sheets>
    <sheet name="la poignée recopie" sheetId="1" r:id="rId1"/>
    <sheet name="CORRIGE la poignée recopie" sheetId="2" r:id="rId2"/>
    <sheet name="mise en forme" sheetId="3" r:id="rId3"/>
    <sheet name="CORRIGE MISE EN FORME" sheetId="4" r:id="rId4"/>
    <sheet name="mise en forme 2" sheetId="5" r:id="rId5"/>
    <sheet name="CORRRIGE mise en forme 2" sheetId="6" r:id="rId6"/>
    <sheet name="formules" sheetId="7" r:id="rId7"/>
    <sheet name="CORRIGE FORMULES" sheetId="8" r:id="rId8"/>
    <sheet name="formules 2" sheetId="9" r:id="rId9"/>
    <sheet name="CORRIGE Formules 2" sheetId="10" r:id="rId10"/>
  </sheets>
  <definedNames/>
  <calcPr fullCalcOnLoad="1"/>
</workbook>
</file>

<file path=xl/sharedStrings.xml><?xml version="1.0" encoding="utf-8"?>
<sst xmlns="http://schemas.openxmlformats.org/spreadsheetml/2006/main" count="182" uniqueCount="98">
  <si>
    <t>Total</t>
  </si>
  <si>
    <t>REGION SUD</t>
  </si>
  <si>
    <t>Janvier</t>
  </si>
  <si>
    <t>Février</t>
  </si>
  <si>
    <t>Mars</t>
  </si>
  <si>
    <t>Avril</t>
  </si>
  <si>
    <t>Mai</t>
  </si>
  <si>
    <t>Juin</t>
  </si>
  <si>
    <t>Librairie</t>
  </si>
  <si>
    <t>Alimentation</t>
  </si>
  <si>
    <t>Droguerie</t>
  </si>
  <si>
    <t>Mobilier de jardin</t>
  </si>
  <si>
    <t>Petit mobilier</t>
  </si>
  <si>
    <t>Tapis</t>
  </si>
  <si>
    <t>Mobilier</t>
  </si>
  <si>
    <t>Bénéfice</t>
  </si>
  <si>
    <t>Charges</t>
  </si>
  <si>
    <t>Chiffre d'affaires</t>
  </si>
  <si>
    <t>Groupe d'articles</t>
  </si>
  <si>
    <t>Bilan de l'entreprise</t>
  </si>
  <si>
    <t>Groupe 
d'articles</t>
  </si>
  <si>
    <t>série 3 : créer une série pour les salles de salle 1 à salle 10</t>
  </si>
  <si>
    <t>série 2 : créer une série de nombres qui va de 10 en 10 jusqu'à 110</t>
  </si>
  <si>
    <t>série 1 : créer une série de nombres à partir de 10 jusqu'à 20</t>
  </si>
  <si>
    <t>mois : recopier les mois de janvier à décembre</t>
  </si>
  <si>
    <t>Sélectionnez les cellules en jaune et utilisez la poignée de recopie</t>
  </si>
  <si>
    <t>salle 1</t>
  </si>
  <si>
    <t>janvier</t>
  </si>
  <si>
    <t>série 3</t>
  </si>
  <si>
    <t>série 2</t>
  </si>
  <si>
    <t>série 1</t>
  </si>
  <si>
    <t>mois</t>
  </si>
  <si>
    <t>décembre</t>
  </si>
  <si>
    <t>novembre</t>
  </si>
  <si>
    <t>salle 10</t>
  </si>
  <si>
    <t>octobre</t>
  </si>
  <si>
    <t>salle 9</t>
  </si>
  <si>
    <t>septembre</t>
  </si>
  <si>
    <t>salle 8</t>
  </si>
  <si>
    <t>août</t>
  </si>
  <si>
    <t>salle 7</t>
  </si>
  <si>
    <t>juillet</t>
  </si>
  <si>
    <t>salle 6</t>
  </si>
  <si>
    <t>juin</t>
  </si>
  <si>
    <t>salle 5</t>
  </si>
  <si>
    <t>mai</t>
  </si>
  <si>
    <t>salle 4</t>
  </si>
  <si>
    <t>avril</t>
  </si>
  <si>
    <t>salle 3</t>
  </si>
  <si>
    <t>mars</t>
  </si>
  <si>
    <t>salle 2</t>
  </si>
  <si>
    <t>février</t>
  </si>
  <si>
    <t>la division, utiliser le signe / sur le pavé numérique</t>
  </si>
  <si>
    <t>la multiplication, utiliser le signe * sur le pavé numérique</t>
  </si>
  <si>
    <t>la soustraction, utiliser le signe - sur le pavé numérique</t>
  </si>
  <si>
    <t>Sur le même principe que l'addition, faire les formules pour :</t>
  </si>
  <si>
    <t>Résultat</t>
  </si>
  <si>
    <t>nombre2</t>
  </si>
  <si>
    <t>nombre1</t>
  </si>
  <si>
    <t>division</t>
  </si>
  <si>
    <t>multiplication</t>
  </si>
  <si>
    <t>soustraction</t>
  </si>
  <si>
    <t>addition</t>
  </si>
  <si>
    <t>litres</t>
  </si>
  <si>
    <t>km consomment</t>
  </si>
  <si>
    <t>litre</t>
  </si>
  <si>
    <t>km consomme</t>
  </si>
  <si>
    <t>Quelle est la consommation d'essence pour un trajet de 55 km ?</t>
  </si>
  <si>
    <t>Une voiture a consommé 21 litres d'essence pour un trajet de 250 km.</t>
  </si>
  <si>
    <t>œufs coûtent</t>
  </si>
  <si>
    <t>œuf coûte</t>
  </si>
  <si>
    <t>kg</t>
  </si>
  <si>
    <t>cageots de prunes pèsent</t>
  </si>
  <si>
    <t>cageot de prunes pèse</t>
  </si>
  <si>
    <t>Quel est le poids d'une poutrelle ?</t>
  </si>
  <si>
    <t>nb de poutres</t>
  </si>
  <si>
    <t>total de 1475 kg</t>
  </si>
  <si>
    <t>total</t>
  </si>
  <si>
    <t>Un camion transporte 5 poutrelles de fer d'un poids</t>
  </si>
  <si>
    <t>Poids</t>
  </si>
  <si>
    <t>Combien a-t-il de savonnettes ?</t>
  </si>
  <si>
    <t>3 caisses</t>
  </si>
  <si>
    <t>et 3 caisses de 144 savonnettes chacune.</t>
  </si>
  <si>
    <t>résultat 3 caisses</t>
  </si>
  <si>
    <t>1ère caisse</t>
  </si>
  <si>
    <t>Un parfumeur reçoit une caisse de 576 savonnettes</t>
  </si>
  <si>
    <t>nb savonnettes</t>
  </si>
  <si>
    <t>nb litres</t>
  </si>
  <si>
    <t>Combien le fût contenait-il de litres de vin ?</t>
  </si>
  <si>
    <t>2e tirage</t>
  </si>
  <si>
    <t>puis une seconde fois 45 litres.</t>
  </si>
  <si>
    <t>1er tirage</t>
  </si>
  <si>
    <t>On en avait tiré une première fois 150 litres</t>
  </si>
  <si>
    <t>reste</t>
  </si>
  <si>
    <t>Dans un fût, il reste 33 litres de vin.</t>
  </si>
  <si>
    <t>le fût contient</t>
  </si>
  <si>
    <t>Effectuer les calculs suivants :</t>
  </si>
  <si>
    <t>Poids d'une 
poutrelle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</si>
</sst>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_-* #,##0.00\ [$€-1]_-;\-* #,##0.00\ [$€-1]_-;_-* &quot;-&quot;??\ [$€-1]_-"/>
    <numFmt numFmtId="167" formatCode="_-* #,##0.00\ [$€-1]_-;\-* #,##0.00\ [$€-1]_-;_-* &quot;-&quot;??\ [$€-1]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dotted">
        <color indexed="23"/>
      </top>
      <bottom style="dotted">
        <color indexed="23"/>
      </bottom>
    </border>
    <border>
      <left/>
      <right/>
      <top/>
      <bottom style="medium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0" fillId="0" borderId="10" xfId="42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0" xfId="58" applyFont="1" applyFill="1">
      <alignment/>
      <protection/>
    </xf>
    <xf numFmtId="44" fontId="0" fillId="0" borderId="10" xfId="56" applyFont="1" applyFill="1" applyBorder="1" applyAlignment="1">
      <alignment vertical="center"/>
    </xf>
    <xf numFmtId="0" fontId="3" fillId="0" borderId="10" xfId="58" applyFont="1" applyFill="1" applyBorder="1" applyAlignment="1">
      <alignment horizontal="left" vertical="center" indent="1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left" vertical="center"/>
      <protection/>
    </xf>
    <xf numFmtId="0" fontId="0" fillId="0" borderId="0" xfId="58" applyAlignment="1">
      <alignment/>
      <protection/>
    </xf>
    <xf numFmtId="0" fontId="6" fillId="0" borderId="0" xfId="58" applyNumberFormat="1" applyFont="1" applyFill="1" applyBorder="1" applyAlignment="1">
      <alignment/>
      <protection/>
    </xf>
    <xf numFmtId="0" fontId="6" fillId="0" borderId="0" xfId="58" applyFont="1" applyFill="1" applyBorder="1" applyAlignment="1">
      <alignment/>
      <protection/>
    </xf>
    <xf numFmtId="165" fontId="0" fillId="0" borderId="11" xfId="58" applyNumberFormat="1" applyFill="1" applyBorder="1" applyAlignment="1">
      <alignment vertical="center"/>
      <protection/>
    </xf>
    <xf numFmtId="0" fontId="7" fillId="24" borderId="11" xfId="58" applyFont="1" applyFill="1" applyBorder="1" applyAlignment="1">
      <alignment horizontal="left" vertical="center"/>
      <protection/>
    </xf>
    <xf numFmtId="0" fontId="8" fillId="24" borderId="0" xfId="58" applyFont="1" applyFill="1" applyBorder="1" applyAlignment="1">
      <alignment horizontal="right" vertical="center"/>
      <protection/>
    </xf>
    <xf numFmtId="0" fontId="0" fillId="24" borderId="0" xfId="58" applyFill="1" applyBorder="1" applyAlignment="1">
      <alignment vertical="center"/>
      <protection/>
    </xf>
    <xf numFmtId="0" fontId="0" fillId="25" borderId="0" xfId="58" applyFill="1">
      <alignment/>
      <protection/>
    </xf>
    <xf numFmtId="0" fontId="2" fillId="25" borderId="0" xfId="58" applyFont="1" applyFill="1">
      <alignment/>
      <protection/>
    </xf>
    <xf numFmtId="0" fontId="2" fillId="0" borderId="0" xfId="58" applyFont="1">
      <alignment/>
      <protection/>
    </xf>
    <xf numFmtId="0" fontId="0" fillId="0" borderId="0" xfId="58" applyProtection="1">
      <alignment/>
      <protection locked="0"/>
    </xf>
    <xf numFmtId="0" fontId="2" fillId="0" borderId="0" xfId="58" applyFont="1" applyProtection="1">
      <alignment/>
      <protection locked="0"/>
    </xf>
    <xf numFmtId="0" fontId="0" fillId="0" borderId="0" xfId="58" applyFont="1" applyProtection="1">
      <alignment/>
      <protection locked="0"/>
    </xf>
    <xf numFmtId="0" fontId="0" fillId="25" borderId="0" xfId="58" applyFill="1" applyProtection="1">
      <alignment/>
      <protection locked="0"/>
    </xf>
    <xf numFmtId="0" fontId="2" fillId="25" borderId="0" xfId="58" applyFont="1" applyFill="1" applyProtection="1">
      <alignment/>
      <protection locked="0"/>
    </xf>
    <xf numFmtId="0" fontId="2" fillId="0" borderId="0" xfId="58" applyFont="1" applyAlignment="1">
      <alignment horizontal="center"/>
      <protection/>
    </xf>
    <xf numFmtId="0" fontId="0" fillId="0" borderId="0" xfId="58" applyProtection="1">
      <alignment/>
      <protection/>
    </xf>
    <xf numFmtId="0" fontId="2" fillId="0" borderId="0" xfId="58" applyFont="1" applyProtection="1">
      <alignment/>
      <protection/>
    </xf>
    <xf numFmtId="0" fontId="0" fillId="0" borderId="0" xfId="58" applyAlignment="1" applyProtection="1">
      <alignment vertical="center"/>
      <protection locked="0"/>
    </xf>
    <xf numFmtId="0" fontId="0" fillId="25" borderId="0" xfId="58" applyFill="1" applyAlignment="1" applyProtection="1">
      <alignment vertical="center"/>
      <protection locked="0"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Alignment="1" applyProtection="1">
      <alignment horizontal="center" vertical="center"/>
      <protection locked="0"/>
    </xf>
    <xf numFmtId="0" fontId="0" fillId="0" borderId="0" xfId="58" applyAlignment="1" applyProtection="1">
      <alignment horizontal="center"/>
      <protection locked="0"/>
    </xf>
    <xf numFmtId="0" fontId="0" fillId="0" borderId="0" xfId="58" applyAlignment="1" applyProtection="1">
      <alignment horizontal="center" vertical="center"/>
      <protection locked="0"/>
    </xf>
    <xf numFmtId="0" fontId="2" fillId="25" borderId="0" xfId="58" applyFont="1" applyFill="1" applyAlignment="1">
      <alignment vertical="center"/>
      <protection/>
    </xf>
    <xf numFmtId="0" fontId="0" fillId="0" borderId="0" xfId="58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0" fillId="0" borderId="0" xfId="58" applyAlignment="1">
      <alignment horizontal="center"/>
      <protection/>
    </xf>
    <xf numFmtId="0" fontId="0" fillId="0" borderId="0" xfId="58" applyAlignment="1">
      <alignment horizontal="center" vertical="center"/>
      <protection/>
    </xf>
    <xf numFmtId="0" fontId="0" fillId="22" borderId="10" xfId="58" applyFill="1" applyBorder="1" applyProtection="1">
      <alignment/>
      <protection locked="0"/>
    </xf>
    <xf numFmtId="0" fontId="2" fillId="0" borderId="0" xfId="58" applyFont="1" applyBorder="1">
      <alignment/>
      <protection/>
    </xf>
    <xf numFmtId="0" fontId="2" fillId="0" borderId="0" xfId="58" applyFont="1" applyBorder="1" applyProtection="1">
      <alignment/>
      <protection locked="0"/>
    </xf>
    <xf numFmtId="0" fontId="0" fillId="0" borderId="10" xfId="58" applyBorder="1">
      <alignment/>
      <protection/>
    </xf>
    <xf numFmtId="0" fontId="2" fillId="23" borderId="0" xfId="58" applyFont="1" applyFill="1">
      <alignment/>
      <protection/>
    </xf>
    <xf numFmtId="166" fontId="2" fillId="0" borderId="10" xfId="43" applyFont="1" applyFill="1" applyBorder="1" applyAlignment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0" fillId="22" borderId="10" xfId="58" applyFill="1" applyBorder="1">
      <alignment/>
      <protection/>
    </xf>
    <xf numFmtId="0" fontId="0" fillId="23" borderId="0" xfId="58" applyFill="1">
      <alignment/>
      <protection/>
    </xf>
    <xf numFmtId="0" fontId="0" fillId="0" borderId="10" xfId="58" applyBorder="1" applyProtection="1">
      <alignment/>
      <protection locked="0"/>
    </xf>
    <xf numFmtId="0" fontId="2" fillId="0" borderId="0" xfId="58" applyFont="1" applyFill="1" applyBorder="1">
      <alignment/>
      <protection/>
    </xf>
    <xf numFmtId="0" fontId="0" fillId="22" borderId="10" xfId="58" applyFill="1" applyBorder="1" applyProtection="1">
      <alignment/>
      <protection/>
    </xf>
    <xf numFmtId="0" fontId="2" fillId="0" borderId="0" xfId="58" applyFont="1" applyBorder="1" applyProtection="1">
      <alignment/>
      <protection/>
    </xf>
    <xf numFmtId="0" fontId="0" fillId="0" borderId="10" xfId="58" applyBorder="1" applyProtection="1">
      <alignment/>
      <protection/>
    </xf>
    <xf numFmtId="0" fontId="2" fillId="23" borderId="0" xfId="58" applyFont="1" applyFill="1" applyProtection="1">
      <alignment/>
      <protection/>
    </xf>
    <xf numFmtId="167" fontId="0" fillId="22" borderId="10" xfId="58" applyNumberFormat="1" applyFill="1" applyBorder="1" applyProtection="1">
      <alignment/>
      <protection/>
    </xf>
    <xf numFmtId="166" fontId="2" fillId="0" borderId="10" xfId="43" applyFont="1" applyFill="1" applyBorder="1" applyAlignment="1" applyProtection="1">
      <alignment/>
      <protection/>
    </xf>
    <xf numFmtId="0" fontId="2" fillId="0" borderId="10" xfId="58" applyFont="1" applyBorder="1" applyProtection="1">
      <alignment/>
      <protection/>
    </xf>
    <xf numFmtId="0" fontId="2" fillId="0" borderId="0" xfId="58" applyFont="1" applyAlignment="1" applyProtection="1">
      <alignment wrapText="1"/>
      <protection/>
    </xf>
    <xf numFmtId="0" fontId="0" fillId="23" borderId="0" xfId="58" applyFill="1" applyProtection="1">
      <alignment/>
      <protection/>
    </xf>
    <xf numFmtId="0" fontId="2" fillId="0" borderId="0" xfId="58" applyFont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5" fillId="0" borderId="0" xfId="58" applyFont="1" applyFill="1" applyAlignment="1">
      <alignment horizontal="center" vertical="center"/>
      <protection/>
    </xf>
    <xf numFmtId="0" fontId="9" fillId="24" borderId="12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uro 2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Monétaire 2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257175</xdr:rowOff>
    </xdr:from>
    <xdr:to>
      <xdr:col>5</xdr:col>
      <xdr:colOff>0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533775" y="2047875"/>
          <a:ext cx="352425" cy="323850"/>
        </a:xfrm>
        <a:prstGeom prst="bevel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4</xdr:col>
      <xdr:colOff>504825</xdr:colOff>
      <xdr:row>10</xdr:row>
      <xdr:rowOff>238125</xdr:rowOff>
    </xdr:from>
    <xdr:to>
      <xdr:col>5</xdr:col>
      <xdr:colOff>95250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629025" y="2514600"/>
          <a:ext cx="352425" cy="323850"/>
        </a:xfrm>
        <a:prstGeom prst="bevel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4</xdr:col>
      <xdr:colOff>114300</xdr:colOff>
      <xdr:row>11</xdr:row>
      <xdr:rowOff>228600</xdr:rowOff>
    </xdr:from>
    <xdr:to>
      <xdr:col>4</xdr:col>
      <xdr:colOff>466725</xdr:colOff>
      <xdr:row>12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38500" y="2990850"/>
          <a:ext cx="352425" cy="323850"/>
        </a:xfrm>
        <a:prstGeom prst="bevel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9525</xdr:rowOff>
    </xdr:from>
    <xdr:to>
      <xdr:col>2</xdr:col>
      <xdr:colOff>19050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981075"/>
          <a:ext cx="809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=B3+B4</a:t>
          </a:r>
        </a:p>
      </xdr:txBody>
    </xdr:sp>
    <xdr:clientData/>
  </xdr:twoCellAnchor>
  <xdr:twoCellAnchor>
    <xdr:from>
      <xdr:col>2</xdr:col>
      <xdr:colOff>752475</xdr:colOff>
      <xdr:row>6</xdr:row>
      <xdr:rowOff>0</xdr:rowOff>
    </xdr:from>
    <xdr:to>
      <xdr:col>4</xdr:col>
      <xdr:colOff>38100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971550"/>
          <a:ext cx="809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=D3-D4</a:t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6</xdr:col>
      <xdr:colOff>19050</xdr:colOff>
      <xdr:row>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81425" y="971550"/>
          <a:ext cx="809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=F3*F4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47625</xdr:colOff>
      <xdr:row>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34000" y="971550"/>
          <a:ext cx="809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=G3/G4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95250</xdr:rowOff>
    </xdr:from>
    <xdr:to>
      <xdr:col>1</xdr:col>
      <xdr:colOff>714375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95600" y="1228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647700</xdr:colOff>
      <xdr:row>14</xdr:row>
      <xdr:rowOff>85725</xdr:rowOff>
    </xdr:to>
    <xdr:sp>
      <xdr:nvSpPr>
        <xdr:cNvPr id="2" name="Line 6"/>
        <xdr:cNvSpPr>
          <a:spLocks/>
        </xdr:cNvSpPr>
      </xdr:nvSpPr>
      <xdr:spPr>
        <a:xfrm>
          <a:off x="2828925" y="2352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76200</xdr:rowOff>
    </xdr:from>
    <xdr:to>
      <xdr:col>1</xdr:col>
      <xdr:colOff>666750</xdr:colOff>
      <xdr:row>21</xdr:row>
      <xdr:rowOff>76200</xdr:rowOff>
    </xdr:to>
    <xdr:sp>
      <xdr:nvSpPr>
        <xdr:cNvPr id="3" name="Line 12"/>
        <xdr:cNvSpPr>
          <a:spLocks/>
        </xdr:cNvSpPr>
      </xdr:nvSpPr>
      <xdr:spPr>
        <a:xfrm>
          <a:off x="2847975" y="3476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95250</xdr:rowOff>
    </xdr:from>
    <xdr:to>
      <xdr:col>1</xdr:col>
      <xdr:colOff>714375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95600" y="1228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647700</xdr:colOff>
      <xdr:row>14</xdr:row>
      <xdr:rowOff>85725</xdr:rowOff>
    </xdr:to>
    <xdr:sp>
      <xdr:nvSpPr>
        <xdr:cNvPr id="2" name="Line 2"/>
        <xdr:cNvSpPr>
          <a:spLocks/>
        </xdr:cNvSpPr>
      </xdr:nvSpPr>
      <xdr:spPr>
        <a:xfrm>
          <a:off x="2828925" y="2352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247650</xdr:rowOff>
    </xdr:from>
    <xdr:to>
      <xdr:col>1</xdr:col>
      <xdr:colOff>666750</xdr:colOff>
      <xdr:row>21</xdr:row>
      <xdr:rowOff>247650</xdr:rowOff>
    </xdr:to>
    <xdr:sp>
      <xdr:nvSpPr>
        <xdr:cNvPr id="3" name="Line 3"/>
        <xdr:cNvSpPr>
          <a:spLocks/>
        </xdr:cNvSpPr>
      </xdr:nvSpPr>
      <xdr:spPr>
        <a:xfrm>
          <a:off x="2847975" y="36480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66675</xdr:rowOff>
    </xdr:from>
    <xdr:to>
      <xdr:col>4</xdr:col>
      <xdr:colOff>19050</xdr:colOff>
      <xdr:row>9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562600" y="1362075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=D5+D6+D7</a:t>
          </a:r>
        </a:p>
      </xdr:txBody>
    </xdr:sp>
    <xdr:clientData/>
  </xdr:twoCellAnchor>
  <xdr:twoCellAnchor>
    <xdr:from>
      <xdr:col>3</xdr:col>
      <xdr:colOff>9525</xdr:colOff>
      <xdr:row>15</xdr:row>
      <xdr:rowOff>47625</xdr:rowOff>
    </xdr:from>
    <xdr:to>
      <xdr:col>4</xdr:col>
      <xdr:colOff>28575</xdr:colOff>
      <xdr:row>16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572125" y="247650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=D13+F14</a:t>
          </a:r>
        </a:p>
      </xdr:txBody>
    </xdr:sp>
    <xdr:clientData/>
  </xdr:twoCellAnchor>
  <xdr:twoCellAnchor>
    <xdr:from>
      <xdr:col>5</xdr:col>
      <xdr:colOff>19050</xdr:colOff>
      <xdr:row>14</xdr:row>
      <xdr:rowOff>47625</xdr:rowOff>
    </xdr:from>
    <xdr:to>
      <xdr:col>6</xdr:col>
      <xdr:colOff>38100</xdr:colOff>
      <xdr:row>15</xdr:row>
      <xdr:rowOff>95250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105650" y="2314575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=D14*E14</a:t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19050</xdr:colOff>
      <xdr:row>23</xdr:row>
      <xdr:rowOff>123825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562600" y="3800475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=D20/D21</a:t>
          </a:r>
        </a:p>
      </xdr:txBody>
    </xdr:sp>
    <xdr:clientData/>
  </xdr:twoCellAnchor>
  <xdr:twoCellAnchor>
    <xdr:from>
      <xdr:col>3</xdr:col>
      <xdr:colOff>285750</xdr:colOff>
      <xdr:row>26</xdr:row>
      <xdr:rowOff>123825</xdr:rowOff>
    </xdr:from>
    <xdr:to>
      <xdr:col>4</xdr:col>
      <xdr:colOff>304800</xdr:colOff>
      <xdr:row>28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5848350" y="449580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=C27/A27</a:t>
          </a:r>
        </a:p>
      </xdr:txBody>
    </xdr:sp>
    <xdr:clientData/>
  </xdr:twoCellAnchor>
  <xdr:twoCellAnchor>
    <xdr:from>
      <xdr:col>3</xdr:col>
      <xdr:colOff>285750</xdr:colOff>
      <xdr:row>28</xdr:row>
      <xdr:rowOff>28575</xdr:rowOff>
    </xdr:from>
    <xdr:to>
      <xdr:col>4</xdr:col>
      <xdr:colOff>304800</xdr:colOff>
      <xdr:row>29</xdr:row>
      <xdr:rowOff>76200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848350" y="472440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=C28*A29</a:t>
          </a:r>
        </a:p>
      </xdr:txBody>
    </xdr:sp>
    <xdr:clientData/>
  </xdr:twoCellAnchor>
  <xdr:twoCellAnchor>
    <xdr:from>
      <xdr:col>3</xdr:col>
      <xdr:colOff>285750</xdr:colOff>
      <xdr:row>28</xdr:row>
      <xdr:rowOff>28575</xdr:rowOff>
    </xdr:from>
    <xdr:to>
      <xdr:col>4</xdr:col>
      <xdr:colOff>304800</xdr:colOff>
      <xdr:row>29</xdr:row>
      <xdr:rowOff>76200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48350" y="472440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=C28*A29</a:t>
          </a:r>
        </a:p>
      </xdr:txBody>
    </xdr:sp>
    <xdr:clientData/>
  </xdr:twoCellAnchor>
  <xdr:twoCellAnchor>
    <xdr:from>
      <xdr:col>3</xdr:col>
      <xdr:colOff>123825</xdr:colOff>
      <xdr:row>33</xdr:row>
      <xdr:rowOff>95250</xdr:rowOff>
    </xdr:from>
    <xdr:to>
      <xdr:col>4</xdr:col>
      <xdr:colOff>142875</xdr:colOff>
      <xdr:row>34</xdr:row>
      <xdr:rowOff>142875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5686425" y="560070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=C34/A34</a:t>
          </a:r>
        </a:p>
      </xdr:txBody>
    </xdr:sp>
    <xdr:clientData/>
  </xdr:twoCellAnchor>
  <xdr:twoCellAnchor>
    <xdr:from>
      <xdr:col>3</xdr:col>
      <xdr:colOff>123825</xdr:colOff>
      <xdr:row>35</xdr:row>
      <xdr:rowOff>19050</xdr:rowOff>
    </xdr:from>
    <xdr:to>
      <xdr:col>4</xdr:col>
      <xdr:colOff>142875</xdr:colOff>
      <xdr:row>36</xdr:row>
      <xdr:rowOff>66675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5686425" y="584835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=C35*A36</a:t>
          </a:r>
        </a:p>
      </xdr:txBody>
    </xdr:sp>
    <xdr:clientData/>
  </xdr:twoCellAnchor>
  <xdr:twoCellAnchor>
    <xdr:from>
      <xdr:col>3</xdr:col>
      <xdr:colOff>504825</xdr:colOff>
      <xdr:row>43</xdr:row>
      <xdr:rowOff>133350</xdr:rowOff>
    </xdr:from>
    <xdr:to>
      <xdr:col>4</xdr:col>
      <xdr:colOff>523875</xdr:colOff>
      <xdr:row>45</xdr:row>
      <xdr:rowOff>19050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067425" y="725805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=C44/A44</a:t>
          </a:r>
        </a:p>
      </xdr:txBody>
    </xdr:sp>
    <xdr:clientData/>
  </xdr:twoCellAnchor>
  <xdr:twoCellAnchor>
    <xdr:from>
      <xdr:col>3</xdr:col>
      <xdr:colOff>504825</xdr:colOff>
      <xdr:row>45</xdr:row>
      <xdr:rowOff>38100</xdr:rowOff>
    </xdr:from>
    <xdr:to>
      <xdr:col>4</xdr:col>
      <xdr:colOff>523875</xdr:colOff>
      <xdr:row>46</xdr:row>
      <xdr:rowOff>85725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6067425" y="7486650"/>
          <a:ext cx="7810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=C45*A46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6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6384" width="11.421875" style="1" customWidth="1"/>
  </cols>
  <sheetData>
    <row r="1" spans="8:14" ht="12.75">
      <c r="H1" s="23"/>
      <c r="I1" s="23"/>
      <c r="J1" s="23"/>
      <c r="K1" s="23"/>
      <c r="L1" s="23"/>
      <c r="M1" s="23"/>
      <c r="N1" s="23"/>
    </row>
    <row r="2" spans="1:14" ht="12.75" customHeight="1">
      <c r="A2" s="28" t="s">
        <v>31</v>
      </c>
      <c r="C2" s="28" t="s">
        <v>30</v>
      </c>
      <c r="E2" s="28" t="s">
        <v>29</v>
      </c>
      <c r="G2" s="22" t="s">
        <v>28</v>
      </c>
      <c r="H2" s="23"/>
      <c r="I2" s="23"/>
      <c r="J2" s="23"/>
      <c r="K2" s="23"/>
      <c r="L2" s="23"/>
      <c r="M2" s="23"/>
      <c r="N2" s="23"/>
    </row>
    <row r="3" spans="1:14" ht="12.75" customHeight="1">
      <c r="A3" s="27" t="s">
        <v>27</v>
      </c>
      <c r="B3" s="23"/>
      <c r="C3" s="26">
        <v>10</v>
      </c>
      <c r="D3" s="23"/>
      <c r="E3" s="26">
        <v>10</v>
      </c>
      <c r="F3" s="23"/>
      <c r="G3" s="26" t="s">
        <v>26</v>
      </c>
      <c r="H3" s="23"/>
      <c r="I3" s="23"/>
      <c r="J3" s="23"/>
      <c r="K3" s="23"/>
      <c r="L3" s="23"/>
      <c r="M3" s="23"/>
      <c r="N3" s="23"/>
    </row>
    <row r="4" spans="1:14" ht="15" customHeight="1">
      <c r="A4" s="24"/>
      <c r="B4" s="23"/>
      <c r="C4" s="23"/>
      <c r="D4" s="23"/>
      <c r="E4" s="26">
        <v>20</v>
      </c>
      <c r="F4" s="23"/>
      <c r="G4" s="23"/>
      <c r="H4" s="23"/>
      <c r="I4" s="23"/>
      <c r="J4" s="23"/>
      <c r="K4" s="23"/>
      <c r="L4" s="23"/>
      <c r="M4" s="23"/>
      <c r="N4" s="23"/>
    </row>
    <row r="5" spans="1:14" ht="12.75" customHeight="1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2.75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 customHeight="1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24"/>
      <c r="B10" s="25"/>
      <c r="C10" s="23"/>
      <c r="D10" s="25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2.75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2.75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2.75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2.75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7" ht="12.75">
      <c r="A19" s="23"/>
      <c r="B19" s="23"/>
      <c r="C19" s="23"/>
      <c r="D19" s="23"/>
      <c r="E19" s="23"/>
      <c r="F19" s="23"/>
      <c r="G19" s="23"/>
    </row>
    <row r="21" ht="12.75">
      <c r="A21" s="22" t="s">
        <v>25</v>
      </c>
    </row>
    <row r="23" spans="1:6" ht="20.25" customHeight="1">
      <c r="A23" s="21" t="s">
        <v>24</v>
      </c>
      <c r="B23" s="20"/>
      <c r="C23" s="20"/>
      <c r="D23" s="20"/>
      <c r="E23" s="20"/>
      <c r="F23" s="20"/>
    </row>
    <row r="24" spans="1:6" ht="20.25" customHeight="1">
      <c r="A24" s="21" t="s">
        <v>23</v>
      </c>
      <c r="B24" s="20"/>
      <c r="C24" s="20"/>
      <c r="D24" s="20"/>
      <c r="E24" s="20"/>
      <c r="F24" s="20"/>
    </row>
    <row r="25" spans="1:6" ht="20.25" customHeight="1">
      <c r="A25" s="21" t="s">
        <v>22</v>
      </c>
      <c r="B25" s="20"/>
      <c r="C25" s="20"/>
      <c r="D25" s="20"/>
      <c r="E25" s="20"/>
      <c r="F25" s="20"/>
    </row>
    <row r="26" spans="1:6" ht="20.25" customHeight="1">
      <c r="A26" s="21" t="s">
        <v>21</v>
      </c>
      <c r="B26" s="20"/>
      <c r="C26" s="20"/>
      <c r="D26" s="20"/>
      <c r="E26" s="20"/>
      <c r="F26" s="2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F4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41.7109375" style="29" customWidth="1"/>
    <col min="2" max="2" width="26.7109375" style="29" customWidth="1"/>
    <col min="3" max="3" width="15.00390625" style="29" customWidth="1"/>
    <col min="4" max="16384" width="11.421875" style="29" customWidth="1"/>
  </cols>
  <sheetData>
    <row r="2" ht="12.75">
      <c r="A2" s="30" t="s">
        <v>96</v>
      </c>
    </row>
    <row r="4" ht="12.75">
      <c r="D4" s="30" t="s">
        <v>95</v>
      </c>
    </row>
    <row r="5" spans="1:4" ht="12.75">
      <c r="A5" s="57" t="s">
        <v>94</v>
      </c>
      <c r="B5" s="62"/>
      <c r="C5" s="30" t="s">
        <v>93</v>
      </c>
      <c r="D5" s="56">
        <v>33</v>
      </c>
    </row>
    <row r="6" spans="1:4" ht="12.75">
      <c r="A6" s="57" t="s">
        <v>92</v>
      </c>
      <c r="B6" s="62"/>
      <c r="C6" s="30" t="s">
        <v>91</v>
      </c>
      <c r="D6" s="56">
        <v>150</v>
      </c>
    </row>
    <row r="7" spans="1:4" ht="12.75">
      <c r="A7" s="57" t="s">
        <v>90</v>
      </c>
      <c r="B7" s="62"/>
      <c r="C7" s="30" t="s">
        <v>89</v>
      </c>
      <c r="D7" s="56">
        <v>45</v>
      </c>
    </row>
    <row r="8" spans="1:4" ht="12.75">
      <c r="A8" s="57" t="s">
        <v>88</v>
      </c>
      <c r="B8" s="62"/>
      <c r="C8" s="64" t="s">
        <v>87</v>
      </c>
      <c r="D8" s="54">
        <f>D5+D6+D7</f>
        <v>228</v>
      </c>
    </row>
    <row r="12" ht="12.75">
      <c r="D12" s="63" t="s">
        <v>86</v>
      </c>
    </row>
    <row r="13" spans="1:6" ht="12.75">
      <c r="A13" s="57" t="s">
        <v>85</v>
      </c>
      <c r="B13" s="57"/>
      <c r="C13" s="30" t="s">
        <v>84</v>
      </c>
      <c r="D13" s="56">
        <v>576</v>
      </c>
      <c r="F13" s="30" t="s">
        <v>83</v>
      </c>
    </row>
    <row r="14" spans="1:6" ht="12.75">
      <c r="A14" s="57" t="s">
        <v>82</v>
      </c>
      <c r="B14" s="57"/>
      <c r="C14" s="30" t="s">
        <v>81</v>
      </c>
      <c r="D14" s="56">
        <v>3</v>
      </c>
      <c r="E14" s="56">
        <v>144</v>
      </c>
      <c r="F14" s="54">
        <f>D14*E14</f>
        <v>432</v>
      </c>
    </row>
    <row r="15" spans="1:4" ht="12.75">
      <c r="A15" s="57" t="s">
        <v>80</v>
      </c>
      <c r="B15" s="57"/>
      <c r="C15" s="30" t="s">
        <v>0</v>
      </c>
      <c r="D15" s="54">
        <f>D13+F14</f>
        <v>1008</v>
      </c>
    </row>
    <row r="19" ht="12.75">
      <c r="D19" s="63" t="s">
        <v>79</v>
      </c>
    </row>
    <row r="20" spans="1:4" ht="12.75">
      <c r="A20" s="57" t="s">
        <v>78</v>
      </c>
      <c r="B20" s="62"/>
      <c r="C20" s="30" t="s">
        <v>77</v>
      </c>
      <c r="D20" s="56">
        <v>1475</v>
      </c>
    </row>
    <row r="21" spans="1:4" ht="12.75">
      <c r="A21" s="57" t="s">
        <v>76</v>
      </c>
      <c r="B21" s="62"/>
      <c r="C21" s="30" t="s">
        <v>75</v>
      </c>
      <c r="D21" s="56">
        <v>5</v>
      </c>
    </row>
    <row r="22" spans="1:4" ht="25.5">
      <c r="A22" s="57" t="s">
        <v>74</v>
      </c>
      <c r="B22" s="62"/>
      <c r="C22" s="61" t="s">
        <v>97</v>
      </c>
      <c r="D22" s="54">
        <f>D20/D21</f>
        <v>295</v>
      </c>
    </row>
    <row r="26" ht="12.75"/>
    <row r="27" spans="1:4" ht="12.75">
      <c r="A27" s="30">
        <v>12</v>
      </c>
      <c r="B27" s="30" t="s">
        <v>72</v>
      </c>
      <c r="C27" s="60">
        <v>168</v>
      </c>
      <c r="D27" s="30" t="s">
        <v>71</v>
      </c>
    </row>
    <row r="28" spans="1:4" ht="12.75">
      <c r="A28" s="30">
        <v>1</v>
      </c>
      <c r="B28" s="30" t="s">
        <v>73</v>
      </c>
      <c r="C28" s="54">
        <f>C27/A27</f>
        <v>14</v>
      </c>
      <c r="D28" s="30" t="s">
        <v>71</v>
      </c>
    </row>
    <row r="29" spans="1:4" ht="12.75">
      <c r="A29" s="30">
        <v>52</v>
      </c>
      <c r="B29" s="30" t="s">
        <v>72</v>
      </c>
      <c r="C29" s="54">
        <f>C28*A29</f>
        <v>728</v>
      </c>
      <c r="D29" s="30" t="s">
        <v>71</v>
      </c>
    </row>
    <row r="30" ht="12.75"/>
    <row r="31" ht="12.75"/>
    <row r="33" ht="12.75"/>
    <row r="34" spans="1:3" ht="12.75">
      <c r="A34" s="30">
        <v>6</v>
      </c>
      <c r="B34" s="30" t="s">
        <v>69</v>
      </c>
      <c r="C34" s="59">
        <v>2</v>
      </c>
    </row>
    <row r="35" spans="1:3" ht="12.75">
      <c r="A35" s="30">
        <v>1</v>
      </c>
      <c r="B35" s="30" t="s">
        <v>70</v>
      </c>
      <c r="C35" s="58">
        <f>C34/A34</f>
        <v>0.3333333333333333</v>
      </c>
    </row>
    <row r="36" spans="1:3" ht="12.75">
      <c r="A36" s="30">
        <v>8</v>
      </c>
      <c r="B36" s="30" t="s">
        <v>69</v>
      </c>
      <c r="C36" s="58">
        <f>C35*A36</f>
        <v>2.6666666666666665</v>
      </c>
    </row>
    <row r="37" ht="12.75"/>
    <row r="41" spans="2:6" ht="12.75">
      <c r="B41" s="57" t="s">
        <v>68</v>
      </c>
      <c r="C41" s="57"/>
      <c r="D41" s="57"/>
      <c r="E41" s="57"/>
      <c r="F41" s="57"/>
    </row>
    <row r="42" spans="2:6" ht="12.75">
      <c r="B42" s="57" t="s">
        <v>67</v>
      </c>
      <c r="C42" s="57"/>
      <c r="D42" s="57"/>
      <c r="E42" s="57"/>
      <c r="F42" s="57"/>
    </row>
    <row r="43" ht="12.75"/>
    <row r="44" spans="1:4" ht="12.75">
      <c r="A44" s="55">
        <v>250</v>
      </c>
      <c r="B44" s="55" t="s">
        <v>64</v>
      </c>
      <c r="C44" s="56">
        <v>21</v>
      </c>
      <c r="D44" s="29" t="s">
        <v>63</v>
      </c>
    </row>
    <row r="45" spans="1:4" ht="12.75">
      <c r="A45" s="55">
        <v>1</v>
      </c>
      <c r="B45" s="55" t="s">
        <v>66</v>
      </c>
      <c r="C45" s="54">
        <f>C44/A44</f>
        <v>0.084</v>
      </c>
      <c r="D45" s="29" t="s">
        <v>65</v>
      </c>
    </row>
    <row r="46" spans="1:4" ht="12.75">
      <c r="A46" s="55">
        <v>55</v>
      </c>
      <c r="B46" s="55" t="s">
        <v>64</v>
      </c>
      <c r="C46" s="54">
        <f>C45*A46</f>
        <v>4.62</v>
      </c>
      <c r="D46" s="29" t="s">
        <v>63</v>
      </c>
    </row>
  </sheetData>
  <sheetProtection password="91BD" sheet="1" objects="1" scenarios="1"/>
  <printOptions/>
  <pageMargins left="0.75" right="0.75" top="1" bottom="1" header="0.4921259845" footer="0.4921259845"/>
  <pageSetup orientation="portrait" paperSize="9"/>
  <drawing r:id="rId5"/>
  <legacyDrawing r:id="rId4"/>
  <oleObjects>
    <oleObject progId="MS_ClipArt_Gallery.2" shapeId="1340614" r:id="rId1"/>
    <oleObject progId="MS_ClipArt_Gallery.2" shapeId="1340613" r:id="rId2"/>
    <oleObject progId="MS_ClipArt_Gallery.2" shapeId="13406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6384" width="11.421875" style="1" customWidth="1"/>
  </cols>
  <sheetData>
    <row r="2" spans="1:7" ht="12.75">
      <c r="A2" s="28" t="s">
        <v>31</v>
      </c>
      <c r="C2" s="28" t="s">
        <v>30</v>
      </c>
      <c r="E2" s="28" t="s">
        <v>29</v>
      </c>
      <c r="G2" s="22" t="s">
        <v>28</v>
      </c>
    </row>
    <row r="3" spans="1:7" ht="12.75">
      <c r="A3" s="21" t="s">
        <v>27</v>
      </c>
      <c r="C3" s="20">
        <v>10</v>
      </c>
      <c r="E3" s="20">
        <v>10</v>
      </c>
      <c r="G3" s="20" t="s">
        <v>26</v>
      </c>
    </row>
    <row r="4" spans="1:7" ht="12.75">
      <c r="A4" s="22" t="s">
        <v>51</v>
      </c>
      <c r="C4" s="20">
        <v>11</v>
      </c>
      <c r="E4" s="20">
        <v>20</v>
      </c>
      <c r="G4" s="20" t="s">
        <v>50</v>
      </c>
    </row>
    <row r="5" spans="1:7" ht="12.75">
      <c r="A5" s="22" t="s">
        <v>49</v>
      </c>
      <c r="C5" s="20">
        <v>12</v>
      </c>
      <c r="E5" s="20">
        <v>30</v>
      </c>
      <c r="G5" s="20" t="s">
        <v>48</v>
      </c>
    </row>
    <row r="6" spans="1:7" ht="12.75">
      <c r="A6" s="22" t="s">
        <v>47</v>
      </c>
      <c r="C6" s="20">
        <v>13</v>
      </c>
      <c r="E6" s="20">
        <v>40</v>
      </c>
      <c r="G6" s="20" t="s">
        <v>46</v>
      </c>
    </row>
    <row r="7" spans="1:7" ht="12.75">
      <c r="A7" s="22" t="s">
        <v>45</v>
      </c>
      <c r="C7" s="20">
        <v>14</v>
      </c>
      <c r="E7" s="20">
        <v>50</v>
      </c>
      <c r="G7" s="20" t="s">
        <v>44</v>
      </c>
    </row>
    <row r="8" spans="1:7" ht="12.75">
      <c r="A8" s="22" t="s">
        <v>43</v>
      </c>
      <c r="C8" s="20">
        <v>15</v>
      </c>
      <c r="E8" s="20">
        <v>60</v>
      </c>
      <c r="G8" s="20" t="s">
        <v>42</v>
      </c>
    </row>
    <row r="9" spans="1:7" ht="12.75">
      <c r="A9" s="22" t="s">
        <v>41</v>
      </c>
      <c r="C9" s="20">
        <v>16</v>
      </c>
      <c r="E9" s="20">
        <v>70</v>
      </c>
      <c r="G9" s="20" t="s">
        <v>40</v>
      </c>
    </row>
    <row r="10" spans="1:7" ht="12.75">
      <c r="A10" s="22" t="s">
        <v>39</v>
      </c>
      <c r="B10" s="2"/>
      <c r="C10" s="20">
        <v>17</v>
      </c>
      <c r="D10" s="2"/>
      <c r="E10" s="20">
        <v>80</v>
      </c>
      <c r="G10" s="20" t="s">
        <v>38</v>
      </c>
    </row>
    <row r="11" spans="1:7" ht="12.75">
      <c r="A11" s="22" t="s">
        <v>37</v>
      </c>
      <c r="C11" s="20">
        <v>18</v>
      </c>
      <c r="E11" s="20">
        <v>90</v>
      </c>
      <c r="G11" s="20" t="s">
        <v>36</v>
      </c>
    </row>
    <row r="12" spans="1:7" ht="12.75">
      <c r="A12" s="22" t="s">
        <v>35</v>
      </c>
      <c r="C12" s="20">
        <v>19</v>
      </c>
      <c r="E12" s="20">
        <v>100</v>
      </c>
      <c r="G12" s="20" t="s">
        <v>34</v>
      </c>
    </row>
    <row r="13" spans="1:5" ht="12.75">
      <c r="A13" s="22" t="s">
        <v>33</v>
      </c>
      <c r="C13" s="20">
        <v>20</v>
      </c>
      <c r="E13" s="20">
        <v>110</v>
      </c>
    </row>
    <row r="14" ht="12.75">
      <c r="A14" s="2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2:E10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2" width="23.140625" style="1" bestFit="1" customWidth="1"/>
    <col min="3" max="16384" width="11.421875" style="1" customWidth="1"/>
  </cols>
  <sheetData>
    <row r="2" spans="2:5" ht="12.75" customHeight="1">
      <c r="B2" s="7" t="s">
        <v>19</v>
      </c>
      <c r="C2" s="7"/>
      <c r="D2" s="7"/>
      <c r="E2" s="7"/>
    </row>
    <row r="3" spans="2:5" ht="12.75" customHeight="1">
      <c r="B3" s="7"/>
      <c r="C3" s="7"/>
      <c r="D3" s="7"/>
      <c r="E3" s="7"/>
    </row>
    <row r="4" spans="2:5" ht="15" customHeight="1">
      <c r="B4" s="6" t="s">
        <v>18</v>
      </c>
      <c r="C4" s="5" t="s">
        <v>17</v>
      </c>
      <c r="D4" s="5" t="s">
        <v>16</v>
      </c>
      <c r="E4" s="5" t="s">
        <v>15</v>
      </c>
    </row>
    <row r="5" spans="2:5" ht="12.75" customHeight="1">
      <c r="B5" s="4" t="s">
        <v>14</v>
      </c>
      <c r="C5" s="3">
        <v>2000000</v>
      </c>
      <c r="D5" s="3">
        <f>C5*0.62</f>
        <v>1240000</v>
      </c>
      <c r="E5" s="3">
        <f>C5-D5</f>
        <v>760000</v>
      </c>
    </row>
    <row r="6" spans="2:5" ht="12.75" customHeight="1">
      <c r="B6" s="4" t="s">
        <v>13</v>
      </c>
      <c r="C6" s="3">
        <v>3000000</v>
      </c>
      <c r="D6" s="3">
        <v>1900000</v>
      </c>
      <c r="E6" s="3">
        <f>C6-D6</f>
        <v>1100000</v>
      </c>
    </row>
    <row r="7" spans="2:5" ht="12.75" customHeight="1">
      <c r="B7" s="4" t="s">
        <v>12</v>
      </c>
      <c r="C7" s="3">
        <v>4000000</v>
      </c>
      <c r="D7" s="3">
        <f>C7*0.62</f>
        <v>2480000</v>
      </c>
      <c r="E7" s="3">
        <f>C7-D7</f>
        <v>1520000</v>
      </c>
    </row>
    <row r="8" spans="2:5" ht="12.75" customHeight="1">
      <c r="B8" s="4" t="s">
        <v>11</v>
      </c>
      <c r="C8" s="3">
        <v>250000</v>
      </c>
      <c r="D8" s="3">
        <f>C8*0.6</f>
        <v>150000</v>
      </c>
      <c r="E8" s="3">
        <f>C8-D8</f>
        <v>100000</v>
      </c>
    </row>
    <row r="9" spans="2:5" ht="12.75" customHeight="1">
      <c r="B9" s="4" t="s">
        <v>0</v>
      </c>
      <c r="C9" s="3">
        <f>SUM(C5:C8)</f>
        <v>9250000</v>
      </c>
      <c r="D9" s="3">
        <f>SUM(D5:D8)</f>
        <v>5770000</v>
      </c>
      <c r="E9" s="3">
        <f>SUM(E5:E8)</f>
        <v>3480000</v>
      </c>
    </row>
    <row r="10" spans="2:5" ht="12.75">
      <c r="B10" s="2"/>
      <c r="C10" s="2"/>
      <c r="D10" s="2"/>
      <c r="E10" s="2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5" width="19.28125" style="1" customWidth="1"/>
    <col min="6" max="16384" width="11.421875" style="1" customWidth="1"/>
  </cols>
  <sheetData>
    <row r="2" spans="2:5" ht="27" customHeight="1">
      <c r="B2" s="65" t="s">
        <v>19</v>
      </c>
      <c r="C2" s="65"/>
      <c r="D2" s="65"/>
      <c r="E2" s="65"/>
    </row>
    <row r="3" spans="2:5" ht="27" customHeight="1">
      <c r="B3" s="7"/>
      <c r="C3" s="7"/>
      <c r="D3" s="7"/>
      <c r="E3" s="7"/>
    </row>
    <row r="4" spans="2:5" ht="27" customHeight="1">
      <c r="B4" s="11" t="s">
        <v>20</v>
      </c>
      <c r="C4" s="11" t="s">
        <v>17</v>
      </c>
      <c r="D4" s="10" t="s">
        <v>16</v>
      </c>
      <c r="E4" s="10" t="s">
        <v>15</v>
      </c>
    </row>
    <row r="5" spans="2:5" ht="27" customHeight="1">
      <c r="B5" s="9" t="s">
        <v>14</v>
      </c>
      <c r="C5" s="8">
        <v>2000000</v>
      </c>
      <c r="D5" s="8">
        <f>C5*0.62</f>
        <v>1240000</v>
      </c>
      <c r="E5" s="8">
        <f>C5-D5</f>
        <v>760000</v>
      </c>
    </row>
    <row r="6" spans="2:5" ht="27" customHeight="1">
      <c r="B6" s="9" t="s">
        <v>13</v>
      </c>
      <c r="C6" s="8">
        <v>3000000</v>
      </c>
      <c r="D6" s="8">
        <v>1900000</v>
      </c>
      <c r="E6" s="8">
        <f>C6-D6</f>
        <v>1100000</v>
      </c>
    </row>
    <row r="7" spans="2:5" ht="27" customHeight="1">
      <c r="B7" s="9" t="s">
        <v>12</v>
      </c>
      <c r="C7" s="8">
        <v>4000000</v>
      </c>
      <c r="D7" s="8">
        <f>C7*0.62</f>
        <v>2480000</v>
      </c>
      <c r="E7" s="8">
        <f>C7-D7</f>
        <v>1520000</v>
      </c>
    </row>
    <row r="8" spans="2:5" ht="27" customHeight="1">
      <c r="B8" s="9" t="s">
        <v>11</v>
      </c>
      <c r="C8" s="8">
        <v>250000</v>
      </c>
      <c r="D8" s="8">
        <f>C8*0.6</f>
        <v>150000</v>
      </c>
      <c r="E8" s="8">
        <f>C8-D8</f>
        <v>100000</v>
      </c>
    </row>
    <row r="9" spans="2:5" ht="27" customHeight="1">
      <c r="B9" s="9" t="s">
        <v>0</v>
      </c>
      <c r="C9" s="8">
        <f>SUM(C5:C8)</f>
        <v>9250000</v>
      </c>
      <c r="D9" s="8">
        <f>SUM(D5:D8)</f>
        <v>5770000</v>
      </c>
      <c r="E9" s="8">
        <f>SUM(E5:E8)</f>
        <v>3480000</v>
      </c>
    </row>
    <row r="10" ht="27" customHeight="1"/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H10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8" width="11.421875" style="1" customWidth="1"/>
    <col min="9" max="16384" width="11.421875" style="1" customWidth="1"/>
  </cols>
  <sheetData>
    <row r="2" spans="1:8" s="13" customFormat="1" ht="12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s="13" customFormat="1" ht="12.75" customHeight="1">
      <c r="A3" s="15"/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0</v>
      </c>
    </row>
    <row r="4" spans="1:8" s="13" customFormat="1" ht="12.75" customHeight="1">
      <c r="A4" s="15" t="s">
        <v>8</v>
      </c>
      <c r="B4" s="14">
        <v>1900</v>
      </c>
      <c r="C4" s="14">
        <f aca="true" t="shared" si="0" ref="C4:G7">B4*1.1</f>
        <v>2090</v>
      </c>
      <c r="D4" s="14">
        <f t="shared" si="0"/>
        <v>2299</v>
      </c>
      <c r="E4" s="14">
        <f t="shared" si="0"/>
        <v>2528.9</v>
      </c>
      <c r="F4" s="14">
        <f t="shared" si="0"/>
        <v>2781.7900000000004</v>
      </c>
      <c r="G4" s="14">
        <f t="shared" si="0"/>
        <v>3059.9690000000005</v>
      </c>
      <c r="H4" s="14">
        <f>SUM(B4:G4)</f>
        <v>14659.659000000001</v>
      </c>
    </row>
    <row r="5" spans="1:8" s="13" customFormat="1" ht="12.75" customHeight="1">
      <c r="A5" s="15" t="s">
        <v>9</v>
      </c>
      <c r="B5" s="14">
        <v>1800</v>
      </c>
      <c r="C5" s="14">
        <f t="shared" si="0"/>
        <v>1980.0000000000002</v>
      </c>
      <c r="D5" s="14">
        <f t="shared" si="0"/>
        <v>2178.0000000000005</v>
      </c>
      <c r="E5" s="14">
        <f t="shared" si="0"/>
        <v>2395.8000000000006</v>
      </c>
      <c r="F5" s="14">
        <f t="shared" si="0"/>
        <v>2635.380000000001</v>
      </c>
      <c r="G5" s="14">
        <f t="shared" si="0"/>
        <v>2898.9180000000015</v>
      </c>
      <c r="H5" s="14">
        <f>SUM(B5:G5)</f>
        <v>13888.098000000004</v>
      </c>
    </row>
    <row r="6" spans="1:8" s="13" customFormat="1" ht="12.75" customHeight="1">
      <c r="A6" s="15" t="s">
        <v>10</v>
      </c>
      <c r="B6" s="14">
        <v>1750</v>
      </c>
      <c r="C6" s="14">
        <f t="shared" si="0"/>
        <v>1925.0000000000002</v>
      </c>
      <c r="D6" s="14">
        <f t="shared" si="0"/>
        <v>2117.5000000000005</v>
      </c>
      <c r="E6" s="14">
        <f t="shared" si="0"/>
        <v>2329.250000000001</v>
      </c>
      <c r="F6" s="14">
        <f t="shared" si="0"/>
        <v>2562.175000000001</v>
      </c>
      <c r="G6" s="14">
        <f t="shared" si="0"/>
        <v>2818.3925000000013</v>
      </c>
      <c r="H6" s="14">
        <f>SUM(B6:G6)</f>
        <v>13502.317500000005</v>
      </c>
    </row>
    <row r="7" spans="1:8" s="13" customFormat="1" ht="12.75" customHeight="1">
      <c r="A7" s="15" t="s">
        <v>0</v>
      </c>
      <c r="B7" s="14">
        <v>1200</v>
      </c>
      <c r="C7" s="14">
        <f t="shared" si="0"/>
        <v>1320</v>
      </c>
      <c r="D7" s="14">
        <f t="shared" si="0"/>
        <v>1452.0000000000002</v>
      </c>
      <c r="E7" s="14">
        <f t="shared" si="0"/>
        <v>1597.2000000000003</v>
      </c>
      <c r="F7" s="14">
        <f t="shared" si="0"/>
        <v>1756.9200000000005</v>
      </c>
      <c r="G7" s="14">
        <f t="shared" si="0"/>
        <v>1932.6120000000008</v>
      </c>
      <c r="H7" s="14">
        <f>SUM(H4:H6)</f>
        <v>42050.07450000001</v>
      </c>
    </row>
    <row r="10" ht="12.75">
      <c r="A10" s="12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8" width="13.00390625" style="1" customWidth="1"/>
    <col min="9" max="16384" width="11.421875" style="1" customWidth="1"/>
  </cols>
  <sheetData>
    <row r="2" spans="1:8" ht="30.75" customHeight="1" thickBot="1">
      <c r="A2" s="66" t="s">
        <v>1</v>
      </c>
      <c r="B2" s="66"/>
      <c r="C2" s="66"/>
      <c r="D2" s="66"/>
      <c r="E2" s="66"/>
      <c r="F2" s="66"/>
      <c r="G2" s="66"/>
      <c r="H2" s="66"/>
    </row>
    <row r="3" spans="1:8" ht="30.75" customHeight="1">
      <c r="A3" s="19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0</v>
      </c>
    </row>
    <row r="4" spans="1:8" ht="30.75" customHeight="1">
      <c r="A4" s="17" t="s">
        <v>8</v>
      </c>
      <c r="B4" s="16">
        <v>1900</v>
      </c>
      <c r="C4" s="16">
        <f aca="true" t="shared" si="0" ref="C4:G7">B4*1.1</f>
        <v>2090</v>
      </c>
      <c r="D4" s="16">
        <f t="shared" si="0"/>
        <v>2299</v>
      </c>
      <c r="E4" s="16">
        <f t="shared" si="0"/>
        <v>2528.9</v>
      </c>
      <c r="F4" s="16">
        <f t="shared" si="0"/>
        <v>2781.7900000000004</v>
      </c>
      <c r="G4" s="16">
        <f t="shared" si="0"/>
        <v>3059.9690000000005</v>
      </c>
      <c r="H4" s="16">
        <f>SUM(B4:G4)</f>
        <v>14659.659000000001</v>
      </c>
    </row>
    <row r="5" spans="1:8" ht="30.75" customHeight="1">
      <c r="A5" s="17" t="s">
        <v>9</v>
      </c>
      <c r="B5" s="16">
        <v>1800</v>
      </c>
      <c r="C5" s="16">
        <f t="shared" si="0"/>
        <v>1980.0000000000002</v>
      </c>
      <c r="D5" s="16">
        <f t="shared" si="0"/>
        <v>2178.0000000000005</v>
      </c>
      <c r="E5" s="16">
        <f t="shared" si="0"/>
        <v>2395.8000000000006</v>
      </c>
      <c r="F5" s="16">
        <f t="shared" si="0"/>
        <v>2635.380000000001</v>
      </c>
      <c r="G5" s="16">
        <f t="shared" si="0"/>
        <v>2898.9180000000015</v>
      </c>
      <c r="H5" s="16">
        <f>SUM(B5:G5)</f>
        <v>13888.098000000004</v>
      </c>
    </row>
    <row r="6" spans="1:8" ht="30.75" customHeight="1">
      <c r="A6" s="17" t="s">
        <v>10</v>
      </c>
      <c r="B6" s="16">
        <v>1750</v>
      </c>
      <c r="C6" s="16">
        <f t="shared" si="0"/>
        <v>1925.0000000000002</v>
      </c>
      <c r="D6" s="16">
        <f t="shared" si="0"/>
        <v>2117.5000000000005</v>
      </c>
      <c r="E6" s="16">
        <f t="shared" si="0"/>
        <v>2329.250000000001</v>
      </c>
      <c r="F6" s="16">
        <f t="shared" si="0"/>
        <v>2562.175000000001</v>
      </c>
      <c r="G6" s="16">
        <f t="shared" si="0"/>
        <v>2818.3925000000013</v>
      </c>
      <c r="H6" s="16">
        <f>SUM(B6:G6)</f>
        <v>13502.317500000005</v>
      </c>
    </row>
    <row r="7" spans="1:8" ht="30.75" customHeight="1">
      <c r="A7" s="17" t="s">
        <v>0</v>
      </c>
      <c r="B7" s="16">
        <v>1200</v>
      </c>
      <c r="C7" s="16">
        <f t="shared" si="0"/>
        <v>1320</v>
      </c>
      <c r="D7" s="16">
        <f t="shared" si="0"/>
        <v>1452.0000000000002</v>
      </c>
      <c r="E7" s="16">
        <f t="shared" si="0"/>
        <v>1597.2000000000003</v>
      </c>
      <c r="F7" s="16">
        <f t="shared" si="0"/>
        <v>1756.9200000000005</v>
      </c>
      <c r="G7" s="16">
        <f t="shared" si="0"/>
        <v>1932.6120000000008</v>
      </c>
      <c r="H7" s="16">
        <f>SUM(H4:H6)</f>
        <v>42050.07450000001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K1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11.421875" style="1" customWidth="1"/>
    <col min="4" max="4" width="12.57421875" style="1" customWidth="1"/>
    <col min="5" max="5" width="11.421875" style="1" customWidth="1"/>
    <col min="6" max="6" width="13.28125" style="1" customWidth="1"/>
    <col min="7" max="16384" width="11.421875" style="1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31"/>
      <c r="B2" s="34" t="s">
        <v>62</v>
      </c>
      <c r="C2" s="31"/>
      <c r="D2" s="34" t="s">
        <v>61</v>
      </c>
      <c r="E2" s="36"/>
      <c r="F2" s="34" t="s">
        <v>60</v>
      </c>
      <c r="G2" s="35"/>
      <c r="H2" s="34" t="s">
        <v>59</v>
      </c>
      <c r="I2" s="23"/>
      <c r="J2" s="23"/>
      <c r="K2" s="23"/>
    </row>
    <row r="3" spans="1:11" ht="18" customHeight="1">
      <c r="A3" s="33" t="s">
        <v>58</v>
      </c>
      <c r="B3" s="31">
        <v>120</v>
      </c>
      <c r="C3" s="31"/>
      <c r="D3" s="31">
        <v>200</v>
      </c>
      <c r="E3" s="31"/>
      <c r="F3" s="23">
        <v>50</v>
      </c>
      <c r="G3" s="23"/>
      <c r="H3" s="23">
        <v>60</v>
      </c>
      <c r="I3" s="23"/>
      <c r="J3" s="23"/>
      <c r="K3" s="23"/>
    </row>
    <row r="4" spans="1:11" ht="18" customHeight="1">
      <c r="A4" s="33" t="s">
        <v>57</v>
      </c>
      <c r="B4" s="31">
        <v>45</v>
      </c>
      <c r="C4" s="31"/>
      <c r="D4" s="31">
        <v>50</v>
      </c>
      <c r="E4" s="31"/>
      <c r="F4" s="23">
        <v>2</v>
      </c>
      <c r="G4" s="23"/>
      <c r="H4" s="23">
        <v>3</v>
      </c>
      <c r="I4" s="23"/>
      <c r="J4" s="23"/>
      <c r="K4" s="23"/>
    </row>
    <row r="5" spans="1:11" ht="18" customHeight="1">
      <c r="A5" s="33" t="s">
        <v>56</v>
      </c>
      <c r="B5" s="32"/>
      <c r="C5" s="31"/>
      <c r="D5" s="32"/>
      <c r="E5" s="31"/>
      <c r="F5" s="26"/>
      <c r="G5" s="23"/>
      <c r="H5" s="26"/>
      <c r="I5" s="23"/>
      <c r="J5" s="23"/>
      <c r="K5" s="23"/>
    </row>
    <row r="6" spans="1:11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" customHeight="1">
      <c r="A9" s="30" t="s">
        <v>55</v>
      </c>
      <c r="B9" s="29"/>
      <c r="C9" s="29"/>
      <c r="D9" s="29"/>
      <c r="E9" s="29"/>
      <c r="F9" s="29"/>
      <c r="G9" s="23"/>
      <c r="H9" s="23"/>
      <c r="I9" s="23"/>
      <c r="J9" s="23"/>
      <c r="K9" s="23"/>
    </row>
    <row r="10" spans="1:11" ht="38.25" customHeight="1">
      <c r="A10" s="30" t="s">
        <v>54</v>
      </c>
      <c r="B10" s="29"/>
      <c r="C10" s="29"/>
      <c r="D10" s="29"/>
      <c r="E10" s="29"/>
      <c r="F10" s="29"/>
      <c r="G10" s="23"/>
      <c r="H10" s="23"/>
      <c r="I10" s="23"/>
      <c r="J10" s="23"/>
      <c r="K10" s="23"/>
    </row>
    <row r="11" spans="1:11" ht="38.25" customHeight="1">
      <c r="A11" s="30" t="s">
        <v>53</v>
      </c>
      <c r="B11" s="29"/>
      <c r="C11" s="29"/>
      <c r="D11" s="29"/>
      <c r="E11" s="29"/>
      <c r="F11" s="29"/>
      <c r="G11" s="23"/>
      <c r="H11" s="23"/>
      <c r="I11" s="23"/>
      <c r="J11" s="23"/>
      <c r="K11" s="23"/>
    </row>
    <row r="12" spans="1:11" ht="38.25" customHeight="1">
      <c r="A12" s="30" t="s">
        <v>52</v>
      </c>
      <c r="B12" s="29"/>
      <c r="C12" s="29"/>
      <c r="D12" s="29"/>
      <c r="E12" s="29"/>
      <c r="F12" s="29"/>
      <c r="G12" s="23"/>
      <c r="H12" s="23"/>
      <c r="I12" s="23"/>
      <c r="J12" s="23"/>
      <c r="K12" s="23"/>
    </row>
    <row r="13" spans="1:11" ht="12.75">
      <c r="A13" s="29"/>
      <c r="B13" s="29"/>
      <c r="C13" s="29"/>
      <c r="D13" s="29"/>
      <c r="E13" s="29"/>
      <c r="F13" s="29"/>
      <c r="G13" s="23"/>
      <c r="H13" s="23"/>
      <c r="I13" s="23"/>
      <c r="J13" s="23"/>
      <c r="K13" s="23"/>
    </row>
    <row r="14" spans="1:11" ht="12.75">
      <c r="A14" s="29"/>
      <c r="B14" s="29"/>
      <c r="C14" s="29"/>
      <c r="D14" s="29"/>
      <c r="E14" s="29"/>
      <c r="F14" s="29"/>
      <c r="G14" s="23"/>
      <c r="H14" s="23"/>
      <c r="I14" s="23"/>
      <c r="J14" s="23"/>
      <c r="K14" s="23"/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sheetProtection password="91BD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6384" width="11.421875" style="1" customWidth="1"/>
  </cols>
  <sheetData>
    <row r="2" spans="1:8" ht="12.75">
      <c r="A2" s="38"/>
      <c r="B2" s="40" t="s">
        <v>62</v>
      </c>
      <c r="C2" s="38"/>
      <c r="D2" s="40" t="s">
        <v>61</v>
      </c>
      <c r="E2" s="42"/>
      <c r="F2" s="40" t="s">
        <v>60</v>
      </c>
      <c r="G2" s="41"/>
      <c r="H2" s="40" t="s">
        <v>59</v>
      </c>
    </row>
    <row r="3" spans="1:8" ht="12.75">
      <c r="A3" s="39" t="s">
        <v>58</v>
      </c>
      <c r="B3" s="38">
        <v>120</v>
      </c>
      <c r="C3" s="38"/>
      <c r="D3" s="38">
        <v>200</v>
      </c>
      <c r="E3" s="38"/>
      <c r="F3" s="1">
        <v>50</v>
      </c>
      <c r="H3" s="1">
        <v>60</v>
      </c>
    </row>
    <row r="4" spans="1:8" ht="12.75">
      <c r="A4" s="39" t="s">
        <v>57</v>
      </c>
      <c r="B4" s="38">
        <v>45</v>
      </c>
      <c r="C4" s="38"/>
      <c r="D4" s="38">
        <v>50</v>
      </c>
      <c r="E4" s="38"/>
      <c r="F4" s="1">
        <v>2</v>
      </c>
      <c r="H4" s="1">
        <v>3</v>
      </c>
    </row>
    <row r="5" spans="1:8" ht="12.75">
      <c r="A5" s="39" t="s">
        <v>56</v>
      </c>
      <c r="B5" s="37">
        <f>B3+B4</f>
        <v>165</v>
      </c>
      <c r="C5" s="38"/>
      <c r="D5" s="37">
        <f>D3-D4</f>
        <v>150</v>
      </c>
      <c r="E5" s="38"/>
      <c r="F5" s="37">
        <f>F3*F4</f>
        <v>100</v>
      </c>
      <c r="H5" s="37">
        <f>H3/H4</f>
        <v>20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F46"/>
  <sheetViews>
    <sheetView zoomScalePageLayoutView="0" workbookViewId="0" topLeftCell="A25">
      <selection activeCell="I42" sqref="I42"/>
    </sheetView>
  </sheetViews>
  <sheetFormatPr defaultColWidth="11.421875" defaultRowHeight="12.75"/>
  <cols>
    <col min="1" max="1" width="41.7109375" style="1" customWidth="1"/>
    <col min="2" max="2" width="26.7109375" style="1" customWidth="1"/>
    <col min="3" max="3" width="15.00390625" style="1" customWidth="1"/>
    <col min="4" max="6" width="11.421875" style="23" customWidth="1"/>
    <col min="7" max="16384" width="11.421875" style="1" customWidth="1"/>
  </cols>
  <sheetData>
    <row r="1" ht="12.75"/>
    <row r="2" ht="12.75">
      <c r="A2" s="22" t="s">
        <v>96</v>
      </c>
    </row>
    <row r="3" ht="12.75"/>
    <row r="4" ht="12.75">
      <c r="D4" s="24" t="s">
        <v>95</v>
      </c>
    </row>
    <row r="5" spans="1:4" ht="12.75">
      <c r="A5" s="47" t="s">
        <v>94</v>
      </c>
      <c r="B5" s="51"/>
      <c r="C5" s="22" t="s">
        <v>93</v>
      </c>
      <c r="D5" s="52">
        <v>33</v>
      </c>
    </row>
    <row r="6" spans="1:4" ht="12.75">
      <c r="A6" s="47" t="s">
        <v>92</v>
      </c>
      <c r="B6" s="51"/>
      <c r="C6" s="22" t="s">
        <v>91</v>
      </c>
      <c r="D6" s="52">
        <v>150</v>
      </c>
    </row>
    <row r="7" spans="1:4" ht="12.75">
      <c r="A7" s="47" t="s">
        <v>90</v>
      </c>
      <c r="B7" s="51"/>
      <c r="C7" s="22" t="s">
        <v>89</v>
      </c>
      <c r="D7" s="52">
        <v>45</v>
      </c>
    </row>
    <row r="8" spans="1:4" ht="12.75">
      <c r="A8" s="47" t="s">
        <v>88</v>
      </c>
      <c r="B8" s="51"/>
      <c r="C8" s="53" t="s">
        <v>87</v>
      </c>
      <c r="D8" s="43"/>
    </row>
    <row r="9" ht="12.75"/>
    <row r="10" ht="12.75"/>
    <row r="11" ht="12.75"/>
    <row r="12" ht="12.75">
      <c r="D12" s="28" t="s">
        <v>86</v>
      </c>
    </row>
    <row r="13" spans="1:6" ht="12.75">
      <c r="A13" s="47" t="s">
        <v>85</v>
      </c>
      <c r="B13" s="47"/>
      <c r="C13" s="22" t="s">
        <v>84</v>
      </c>
      <c r="D13" s="46">
        <v>576</v>
      </c>
      <c r="F13" s="24" t="s">
        <v>83</v>
      </c>
    </row>
    <row r="14" spans="1:6" ht="12.75">
      <c r="A14" s="47" t="s">
        <v>82</v>
      </c>
      <c r="B14" s="47"/>
      <c r="C14" s="22" t="s">
        <v>81</v>
      </c>
      <c r="D14" s="46">
        <v>3</v>
      </c>
      <c r="E14" s="52">
        <v>144</v>
      </c>
      <c r="F14" s="43"/>
    </row>
    <row r="15" spans="1:4" ht="12.75">
      <c r="A15" s="47" t="s">
        <v>80</v>
      </c>
      <c r="B15" s="47"/>
      <c r="C15" s="22" t="s">
        <v>0</v>
      </c>
      <c r="D15" s="50"/>
    </row>
    <row r="16" ht="12.75"/>
    <row r="17" ht="12.75"/>
    <row r="18" ht="12.75"/>
    <row r="19" spans="4:6" ht="12.75">
      <c r="D19" s="28" t="s">
        <v>79</v>
      </c>
      <c r="F19" s="1"/>
    </row>
    <row r="20" spans="1:6" ht="12.75">
      <c r="A20" s="47" t="s">
        <v>78</v>
      </c>
      <c r="B20" s="51"/>
      <c r="C20" s="22" t="s">
        <v>77</v>
      </c>
      <c r="D20" s="46">
        <v>1475</v>
      </c>
      <c r="F20" s="1"/>
    </row>
    <row r="21" spans="1:6" ht="12.75">
      <c r="A21" s="47" t="s">
        <v>76</v>
      </c>
      <c r="B21" s="51"/>
      <c r="C21" s="22" t="s">
        <v>75</v>
      </c>
      <c r="D21" s="46">
        <v>5</v>
      </c>
      <c r="F21" s="1"/>
    </row>
    <row r="22" spans="1:6" ht="12.75">
      <c r="A22" s="47" t="s">
        <v>74</v>
      </c>
      <c r="B22" s="51"/>
      <c r="D22" s="50"/>
      <c r="F22" s="1"/>
    </row>
    <row r="23" ht="12.75"/>
    <row r="24" ht="12.75"/>
    <row r="25" ht="12.75"/>
    <row r="26" spans="3:6" ht="12.75">
      <c r="C26" s="23"/>
      <c r="D26" s="1"/>
      <c r="E26" s="1"/>
      <c r="F26" s="1"/>
    </row>
    <row r="27" spans="1:6" ht="12.75">
      <c r="A27" s="22">
        <v>12</v>
      </c>
      <c r="B27" s="22" t="s">
        <v>72</v>
      </c>
      <c r="C27" s="49">
        <v>168</v>
      </c>
      <c r="D27" s="22" t="s">
        <v>71</v>
      </c>
      <c r="E27" s="1"/>
      <c r="F27" s="1"/>
    </row>
    <row r="28" spans="1:4" ht="12.75">
      <c r="A28" s="22">
        <v>1</v>
      </c>
      <c r="B28" s="22" t="s">
        <v>73</v>
      </c>
      <c r="C28" s="43"/>
      <c r="D28" s="22" t="s">
        <v>71</v>
      </c>
    </row>
    <row r="29" spans="1:4" ht="12.75">
      <c r="A29" s="22">
        <v>52</v>
      </c>
      <c r="B29" s="22" t="s">
        <v>72</v>
      </c>
      <c r="C29" s="43"/>
      <c r="D29" s="22" t="s">
        <v>71</v>
      </c>
    </row>
    <row r="30" ht="12.75">
      <c r="C30" s="23"/>
    </row>
    <row r="31" spans="3:6" ht="12.75">
      <c r="C31" s="23"/>
      <c r="D31" s="1"/>
      <c r="E31" s="1"/>
      <c r="F31" s="1"/>
    </row>
    <row r="32" spans="3:6" ht="12.75">
      <c r="C32" s="23"/>
      <c r="D32" s="1"/>
      <c r="E32" s="1"/>
      <c r="F32" s="1"/>
    </row>
    <row r="33" ht="12.75">
      <c r="C33" s="23"/>
    </row>
    <row r="34" spans="1:3" ht="12.75">
      <c r="A34" s="22">
        <v>6</v>
      </c>
      <c r="B34" s="22" t="s">
        <v>69</v>
      </c>
      <c r="C34" s="48">
        <v>2</v>
      </c>
    </row>
    <row r="35" spans="1:3" ht="12.75">
      <c r="A35" s="22">
        <v>1</v>
      </c>
      <c r="B35" s="22" t="s">
        <v>70</v>
      </c>
      <c r="C35" s="43"/>
    </row>
    <row r="36" spans="1:6" ht="12.75">
      <c r="A36" s="22">
        <v>8</v>
      </c>
      <c r="B36" s="22" t="s">
        <v>69</v>
      </c>
      <c r="C36" s="43"/>
      <c r="D36" s="1"/>
      <c r="E36" s="1"/>
      <c r="F36" s="1"/>
    </row>
    <row r="37" spans="3:6" ht="12.75">
      <c r="C37" s="23"/>
      <c r="D37" s="1"/>
      <c r="E37" s="1"/>
      <c r="F37" s="1"/>
    </row>
    <row r="38" ht="12.75">
      <c r="C38" s="23"/>
    </row>
    <row r="40" spans="4:6" ht="12.75">
      <c r="D40" s="1"/>
      <c r="E40" s="1"/>
      <c r="F40" s="1"/>
    </row>
    <row r="41" spans="2:6" ht="12.75">
      <c r="B41" s="47" t="s">
        <v>68</v>
      </c>
      <c r="C41" s="47"/>
      <c r="D41" s="47"/>
      <c r="E41" s="47"/>
      <c r="F41" s="47"/>
    </row>
    <row r="42" spans="2:6" ht="12.75">
      <c r="B42" s="47" t="s">
        <v>67</v>
      </c>
      <c r="C42" s="47"/>
      <c r="D42" s="47"/>
      <c r="E42" s="47"/>
      <c r="F42" s="47"/>
    </row>
    <row r="43" spans="4:6" ht="12.75">
      <c r="D43" s="1"/>
      <c r="E43" s="1"/>
      <c r="F43" s="1"/>
    </row>
    <row r="44" spans="1:6" ht="12.75">
      <c r="A44" s="44">
        <v>250</v>
      </c>
      <c r="B44" s="44" t="s">
        <v>64</v>
      </c>
      <c r="C44" s="46">
        <v>21</v>
      </c>
      <c r="D44" s="1" t="s">
        <v>63</v>
      </c>
      <c r="F44" s="1"/>
    </row>
    <row r="45" spans="1:6" ht="12.75">
      <c r="A45" s="45"/>
      <c r="B45" s="44" t="s">
        <v>66</v>
      </c>
      <c r="C45" s="43"/>
      <c r="D45" s="1" t="s">
        <v>65</v>
      </c>
      <c r="F45" s="1"/>
    </row>
    <row r="46" spans="1:4" ht="12.75">
      <c r="A46" s="45"/>
      <c r="B46" s="44" t="s">
        <v>64</v>
      </c>
      <c r="C46" s="43"/>
      <c r="D46" s="1" t="s">
        <v>63</v>
      </c>
    </row>
  </sheetData>
  <sheetProtection/>
  <printOptions/>
  <pageMargins left="0.75" right="0.75" top="1" bottom="1" header="0.4921259845" footer="0.4921259845"/>
  <pageSetup orientation="portrait" paperSize="9"/>
  <drawing r:id="rId5"/>
  <legacyDrawing r:id="rId4"/>
  <oleObjects>
    <oleObject progId="MS_ClipArt_Gallery.2" shapeId="1340617" r:id="rId1"/>
    <oleObject progId="MS_ClipArt_Gallery.2" shapeId="1340616" r:id="rId2"/>
    <oleObject progId="MS_ClipArt_Gallery.2" shapeId="134061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fitzco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</dc:creator>
  <cp:keywords/>
  <dc:description/>
  <cp:lastModifiedBy>afij1</cp:lastModifiedBy>
  <dcterms:created xsi:type="dcterms:W3CDTF">2006-09-27T05:58:55Z</dcterms:created>
  <dcterms:modified xsi:type="dcterms:W3CDTF">2015-04-21T13:03:09Z</dcterms:modified>
  <cp:category/>
  <cp:version/>
  <cp:contentType/>
  <cp:contentStatus/>
</cp:coreProperties>
</file>